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<sst xmlns="http://schemas.openxmlformats.org/spreadsheetml/2006/main" count="81" uniqueCount="79">
  <si>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Наименование доходов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</si>
  <si>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</si>
  <si>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</si>
  <si>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228 Налогового кодекса Российской Федерации</t>
    </r>
  </si>
  <si>
    <t>НАЛОГ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</si>
  <si>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</si>
  <si>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</si>
  <si>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</si>
  <si>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</si>
  <si>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</si>
  <si>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</si>
  <si>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 КОМПЕНСАЦИИ ЗАТРАТ ГОСУДАРСТВА</t>
  </si>
  <si>
    <t xml:space="preserve">Прочие доходы от оказания платных услуг (работ)  получателями средств бюджетов сельских поселений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</si>
  <si>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</si>
  <si>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</si>
  <si>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 Российской Федерации </t>
  </si>
  <si>
    <t xml:space="preserve">Субвенции бюджетам бюджетной системы Российской Федерации 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</si>
  <si>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</si>
  <si>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</si>
  <si>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классификации доходов бюджетов Российской Федерации</t>
  </si>
  <si>
    <t>000 1 00 00000 00 0000 000</t>
  </si>
  <si>
    <t>000 101 00000 00 0000 000</t>
  </si>
  <si>
    <t>182 101 02010 01 0000 110</t>
  </si>
  <si>
    <t>000 105 00000 00 0000 000</t>
  </si>
  <si>
    <t>182 105 03010 01 0000 110</t>
  </si>
  <si>
    <t>000 106 00000 00 0000 000</t>
  </si>
  <si>
    <t>182 106 01030 10 0000 110</t>
  </si>
  <si>
    <t>000 106 06000 00 0000 110</t>
  </si>
  <si>
    <t>182 106 06033 10 0000 110</t>
  </si>
  <si>
    <t>182 106 06043 10 0000 110</t>
  </si>
  <si>
    <t>000 1 13 00000 00 0000 000</t>
  </si>
  <si>
    <t>330 113 01995 10 0000 130</t>
  </si>
  <si>
    <t>000 2 00 00000 00 0000 000</t>
  </si>
  <si>
    <t>000 2 02 00000 00 0000 000</t>
  </si>
  <si>
    <t>% 
исполнения</t>
  </si>
  <si>
    <t>-</t>
  </si>
  <si>
    <t>Доходы бюджета - ИТОГО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</si>
  <si>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</si>
  <si>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</si>
  <si>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330 202 15001 10 0000 150</t>
  </si>
  <si>
    <t>330 202 15002 10 0000 150</t>
  </si>
  <si>
    <t>000 202 30000 00 0000 150</t>
  </si>
  <si>
    <t>330 202 35118 10 0000 150</t>
  </si>
  <si>
    <t>000 202 40000 00 0000 150</t>
  </si>
  <si>
    <t>330 202 40014 10 0000 150</t>
  </si>
  <si>
    <t>000 1 11 00000 00 0000 000</t>
  </si>
  <si>
    <t>ДОХОДЫ ОТ ИСПОЛЬЗОВАНИЯ ИМУЩЕСТВА, НАХОДЯЩЕГОСЯ В ГОСУДАРСТВЕННОЙ 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</si>
  <si>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</si>
  <si>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330 111 05025 10 0000 120</t>
  </si>
  <si>
    <t>ПРОЧИЕ НЕНАЛОГОВЫЕ ДОХОДЫ</t>
  </si>
  <si>
    <t>000 1 17 00000 00 0000 000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</si>
  <si>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</si>
  <si>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</si>
  <si>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000 202 20000 00 0000 150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</si>
  <si>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</si>
  <si>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</si>
  <si>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330 202 29999 10 0000 150</t>
  </si>
  <si>
    <t>Инициативные платежи</t>
  </si>
  <si>
    <t>000 1 17 15000 00 0000 150</t>
  </si>
  <si>
    <t>Утверждено на 2023 год</t>
  </si>
  <si>
    <t>Уровень 
изменений по 
сравнению с соответствующим
 периодом 
2022 года</t>
  </si>
  <si>
    <t>Инициативные платежи, зачисляемые в бюджеты сельских поселений ("Благоустройство территории - место отдыха с. Сеготь")</t>
  </si>
  <si>
    <t>330 1 17 15030 10 0001150</t>
  </si>
  <si>
    <t>Инициативные платежи, зачисляемые в бюджеты сельских поселений ("Благоустройство территории у памятника участникам Великой Отечественной войны в с. Сеготь")</t>
  </si>
  <si>
    <t>330 1 17 15030 10 0002150</t>
  </si>
  <si>
    <t>Инициативные платежи, зачисляемые в бюджеты сельских поселений (Создание детской площадки у дома № 2 ул. Центральная д. Дроздиха Сеготского сельского поселения Пучежского муниципального района Ивановской области)</t>
  </si>
  <si>
    <t>330 1 17 15030 10 0003150</t>
  </si>
  <si>
    <t>Субсидии бюджетам сельских поселений на обеспечение комплексного развития сельских территорий</t>
  </si>
  <si>
    <t>330 202 25576 10 0000 150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</si>
  <si>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</si>
  <si>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</si>
  <si>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Исполнение бюджета Сеготского сельского поселения по доходам в разрезе видов доходов
 за 9 месяцев 2023 года</t>
  </si>
  <si>
    <t>Исполнено 
за 9 месяцев 2023 года</t>
  </si>
  <si>
    <t>Исполнено 
за 9 месяцев
2022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</si>
  <si>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</si>
  <si>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182 101 02130 01 0000 110</t>
  </si>
  <si>
    <t>Налог на доходы физических лиц 
с доходов, облагаемых по налоговой ставке, установленной пунктом 1 статьи 224 Налогового кодекса Российской Федерации</t>
  </si>
  <si>
    <t>182 101 02020 01 0000 110</t>
  </si>
  <si>
    <t>330 1 17 15030 10 0000150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</si>
</sst>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top" wrapText="1"/>
    </xf>
    <xf numFmtId="164" fontId="43" fillId="0" borderId="10" xfId="0" applyNumberFormat="1" applyFont="1" applyBorder="1" applyAlignment="1">
      <alignment horizontal="center" vertical="top" wrapText="1"/>
    </xf>
    <xf numFmtId="4" fontId="41" fillId="0" borderId="11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center" vertical="top"/>
    </xf>
    <xf numFmtId="164" fontId="43" fillId="0" borderId="10" xfId="0" applyNumberFormat="1" applyFont="1" applyBorder="1" applyAlignment="1">
      <alignment horizontal="center" vertical="top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/>
    </xf>
    <xf numFmtId="164" fontId="41" fillId="0" borderId="10" xfId="0" applyNumberFormat="1" applyFont="1" applyBorder="1" applyAlignment="1">
      <alignment horizontal="center" vertical="top"/>
    </xf>
    <xf numFmtId="4" fontId="43" fillId="0" borderId="11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41" fillId="0" borderId="11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2" fontId="43" fillId="0" borderId="11" xfId="0" applyNumberFormat="1" applyFont="1" applyBorder="1" applyAlignment="1">
      <alignment horizontal="center" vertical="top" wrapText="1"/>
    </xf>
    <xf numFmtId="2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justify" vertical="top" wrapText="1"/>
    </xf>
    <xf numFmtId="4" fontId="43" fillId="0" borderId="11" xfId="0" applyNumberFormat="1" applyFont="1" applyBorder="1" applyAlignment="1">
      <alignment horizontal="center" vertical="top"/>
    </xf>
    <xf numFmtId="0" fontId="3" fillId="0" borderId="0" xfId="42" applyFont="1" applyAlignment="1" applyProtection="1">
      <alignment wrapText="1"/>
      <protection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/>
    </xf>
    <xf numFmtId="0" fontId="41" fillId="0" borderId="0" xfId="0" applyFont="1" applyAlignment="1">
      <alignment horizont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34">
      <selection activeCell="I26" sqref="I26"/>
    </sheetView>
  </sheetViews>
  <sheetFormatPr defaultColWidth="9.140625" defaultRowHeight="15"/>
  <cols>
    <col min="1" max="1" width="35.28125" style="0" customWidth="1"/>
    <col min="2" max="2" width="31.8515625" style="0" customWidth="1"/>
    <col min="3" max="3" width="15.7109375" style="0" customWidth="1"/>
    <col min="4" max="4" width="17.57421875" style="0" customWidth="1"/>
    <col min="5" max="5" width="15.7109375" style="0" customWidth="1"/>
    <col min="6" max="6" width="16.57421875" style="0" customWidth="1"/>
    <col min="7" max="7" width="25.57421875" style="0" customWidth="1"/>
  </cols>
  <sheetData>
    <row r="1" spans="1:14" ht="37.5" customHeight="1">
      <c r="A1" s="35" t="s">
        <v>71</v>
      </c>
      <c r="B1" s="35"/>
      <c r="C1" s="35"/>
      <c r="D1" s="35"/>
      <c r="E1" s="35"/>
      <c r="F1" s="35"/>
      <c r="G1" s="35"/>
      <c r="H1" s="15"/>
      <c r="I1" s="15"/>
      <c r="J1" s="15"/>
      <c r="K1" s="15"/>
      <c r="L1" s="15"/>
      <c r="M1" s="15"/>
      <c r="N1" s="15"/>
    </row>
    <row r="3" spans="1:7" ht="15.75" customHeight="1">
      <c r="A3" s="38" t="s">
        <v>0</v>
      </c>
      <c r="B3" s="38" t="s">
        <v>19</v>
      </c>
      <c r="C3" s="38" t="s">
        <v>59</v>
      </c>
      <c r="D3" s="33" t="s">
        <v>72</v>
      </c>
      <c r="E3" s="33" t="s">
        <v>34</v>
      </c>
      <c r="F3" s="33" t="s">
        <v>73</v>
      </c>
      <c r="G3" s="33" t="s">
        <v>60</v>
      </c>
    </row>
    <row r="4" spans="1:7" ht="87.75" customHeight="1">
      <c r="A4" s="38"/>
      <c r="B4" s="38"/>
      <c r="C4" s="38"/>
      <c r="D4" s="34"/>
      <c r="E4" s="39"/>
      <c r="F4" s="34"/>
      <c r="G4" s="34"/>
    </row>
    <row r="5" spans="1:8" ht="31.5">
      <c r="A5" s="2" t="s">
        <v>1</v>
      </c>
      <c r="B5" s="4" t="s">
        <v>20</v>
      </c>
      <c r="C5" s="9">
        <f>C6+C11+C13+C18+C20+C22</f>
        <v>1567838.34</v>
      </c>
      <c r="D5" s="9">
        <f>D6+D11+D13+D18+D20+D22</f>
        <v>1142268.01</v>
      </c>
      <c r="E5" s="7">
        <f>D5/C5*100</f>
        <v>72.85623656836967</v>
      </c>
      <c r="F5" s="12">
        <f>F6+F11+F13+F18+F20+F22</f>
        <v>1056272.0099999998</v>
      </c>
      <c r="G5" s="16">
        <f>D5/F5*100</f>
        <v>108.14146348533842</v>
      </c>
      <c r="H5" s="20"/>
    </row>
    <row r="6" spans="1:7" ht="31.5">
      <c r="A6" s="2" t="s">
        <v>2</v>
      </c>
      <c r="B6" s="1" t="s">
        <v>21</v>
      </c>
      <c r="C6" s="9">
        <f>C7+C9+C8+C10</f>
        <v>520000</v>
      </c>
      <c r="D6" s="9">
        <f>D7+D9+D8+D10</f>
        <v>432996.22</v>
      </c>
      <c r="E6" s="7">
        <f>D6/C6*100</f>
        <v>83.26850384615383</v>
      </c>
      <c r="F6" s="9">
        <f>F7+F9</f>
        <v>376090.05</v>
      </c>
      <c r="G6" s="16">
        <f aca="true" t="shared" si="0" ref="G6:G35">D6/F6*100</f>
        <v>115.13099588781995</v>
      </c>
    </row>
    <row r="7" spans="1:7" ht="141.75">
      <c r="A7" s="10" t="s">
        <v>3</v>
      </c>
      <c r="B7" s="5" t="s">
        <v>22</v>
      </c>
      <c r="C7" s="17">
        <v>520000</v>
      </c>
      <c r="D7" s="17">
        <v>432996.57</v>
      </c>
      <c r="E7" s="8">
        <f>D7/C7*100</f>
        <v>83.26857115384615</v>
      </c>
      <c r="F7" s="17">
        <v>367780.55</v>
      </c>
      <c r="G7" s="13">
        <f t="shared" si="0"/>
        <v>117.73231890593453</v>
      </c>
    </row>
    <row r="8" spans="1:7" ht="78.75">
      <c r="A8" s="32" t="s">
        <v>76</v>
      </c>
      <c r="B8" s="5" t="s">
        <v>77</v>
      </c>
      <c r="C8" s="17">
        <v>0</v>
      </c>
      <c r="D8" s="17">
        <v>-0.7</v>
      </c>
      <c r="E8" s="8">
        <v>0</v>
      </c>
      <c r="F8" s="17">
        <v>0</v>
      </c>
      <c r="G8" s="13">
        <v>0</v>
      </c>
    </row>
    <row r="9" spans="1:7" ht="79.5" customHeight="1">
      <c r="A9" s="10" t="s">
        <v>70</v>
      </c>
      <c r="B9" s="5" t="s">
        <v>69</v>
      </c>
      <c r="C9" s="17">
        <v>0</v>
      </c>
      <c r="D9" s="18">
        <v>0</v>
      </c>
      <c r="E9" s="8">
        <v>0</v>
      </c>
      <c r="F9" s="18">
        <v>8309.5</v>
      </c>
      <c r="G9" s="13">
        <f t="shared" si="0"/>
        <v>0</v>
      </c>
    </row>
    <row r="10" spans="1:7" ht="95.25" customHeight="1">
      <c r="A10" s="10" t="s">
        <v>74</v>
      </c>
      <c r="B10" s="5" t="s">
        <v>75</v>
      </c>
      <c r="C10" s="17">
        <v>0</v>
      </c>
      <c r="D10" s="17">
        <v>0.35</v>
      </c>
      <c r="E10" s="8">
        <v>0</v>
      </c>
      <c r="F10" s="18">
        <v>0</v>
      </c>
      <c r="G10" s="13">
        <v>0</v>
      </c>
    </row>
    <row r="11" spans="1:7" ht="31.5">
      <c r="A11" s="2" t="s">
        <v>4</v>
      </c>
      <c r="B11" s="1" t="s">
        <v>23</v>
      </c>
      <c r="C11" s="9">
        <f>C12</f>
        <v>38025</v>
      </c>
      <c r="D11" s="9">
        <f>D12</f>
        <v>38024.7</v>
      </c>
      <c r="E11" s="7">
        <f>D11/C11*100</f>
        <v>99.99921104536489</v>
      </c>
      <c r="F11" s="14">
        <f>F12</f>
        <v>21535.8</v>
      </c>
      <c r="G11" s="16">
        <f t="shared" si="0"/>
        <v>176.56506839773772</v>
      </c>
    </row>
    <row r="12" spans="1:7" ht="31.5">
      <c r="A12" s="10" t="s">
        <v>5</v>
      </c>
      <c r="B12" s="5" t="s">
        <v>24</v>
      </c>
      <c r="C12" s="17">
        <v>38025</v>
      </c>
      <c r="D12" s="19">
        <v>38024.7</v>
      </c>
      <c r="E12" s="8">
        <f>D12/C12*100</f>
        <v>99.99921104536489</v>
      </c>
      <c r="F12" s="19">
        <v>21535.8</v>
      </c>
      <c r="G12" s="13">
        <f t="shared" si="0"/>
        <v>176.56506839773772</v>
      </c>
    </row>
    <row r="13" spans="1:7" ht="15.75">
      <c r="A13" s="3" t="s">
        <v>6</v>
      </c>
      <c r="B13" s="4" t="s">
        <v>25</v>
      </c>
      <c r="C13" s="9">
        <f>C14+C15</f>
        <v>690578</v>
      </c>
      <c r="D13" s="9">
        <f>D14+D15</f>
        <v>359794.92</v>
      </c>
      <c r="E13" s="7">
        <f aca="true" t="shared" si="1" ref="E13:E27">D13/C13*100</f>
        <v>52.10054765717993</v>
      </c>
      <c r="F13" s="24">
        <f>F14+F15</f>
        <v>321932.56</v>
      </c>
      <c r="G13" s="16">
        <f>D13/F13*100</f>
        <v>111.76096012158571</v>
      </c>
    </row>
    <row r="14" spans="1:7" ht="81" customHeight="1">
      <c r="A14" s="11" t="s">
        <v>7</v>
      </c>
      <c r="B14" s="6" t="s">
        <v>26</v>
      </c>
      <c r="C14" s="17">
        <v>20000</v>
      </c>
      <c r="D14" s="19">
        <v>10588.92</v>
      </c>
      <c r="E14" s="7">
        <f t="shared" si="1"/>
        <v>52.944599999999994</v>
      </c>
      <c r="F14" s="19">
        <v>6776.87</v>
      </c>
      <c r="G14" s="16">
        <f>D14/F14*100</f>
        <v>156.2508945870291</v>
      </c>
    </row>
    <row r="15" spans="1:7" ht="15.75">
      <c r="A15" s="3" t="s">
        <v>8</v>
      </c>
      <c r="B15" s="4" t="s">
        <v>27</v>
      </c>
      <c r="C15" s="9">
        <f>C16+C17</f>
        <v>670578</v>
      </c>
      <c r="D15" s="9">
        <f>D16+D17</f>
        <v>349206</v>
      </c>
      <c r="E15" s="7">
        <f t="shared" si="1"/>
        <v>52.07537378202088</v>
      </c>
      <c r="F15" s="24">
        <f>F16+F17</f>
        <v>315155.69</v>
      </c>
      <c r="G15" s="16">
        <f>D15/F15*100</f>
        <v>110.80428216288907</v>
      </c>
    </row>
    <row r="16" spans="1:7" ht="63">
      <c r="A16" s="11" t="s">
        <v>9</v>
      </c>
      <c r="B16" s="5" t="s">
        <v>28</v>
      </c>
      <c r="C16" s="17">
        <v>448478</v>
      </c>
      <c r="D16" s="19">
        <v>332870.32</v>
      </c>
      <c r="E16" s="7">
        <f t="shared" si="1"/>
        <v>74.22221825819773</v>
      </c>
      <c r="F16" s="19">
        <v>251051.47</v>
      </c>
      <c r="G16" s="13">
        <f>D16/F16*100</f>
        <v>132.5904684007626</v>
      </c>
    </row>
    <row r="17" spans="1:7" ht="63">
      <c r="A17" s="11" t="s">
        <v>10</v>
      </c>
      <c r="B17" s="5" t="s">
        <v>29</v>
      </c>
      <c r="C17" s="17">
        <v>222100</v>
      </c>
      <c r="D17" s="19">
        <v>16335.68</v>
      </c>
      <c r="E17" s="8">
        <f t="shared" si="1"/>
        <v>7.355101305718145</v>
      </c>
      <c r="F17" s="19">
        <v>64104.22</v>
      </c>
      <c r="G17" s="13">
        <f t="shared" si="0"/>
        <v>25.483002523078824</v>
      </c>
    </row>
    <row r="18" spans="1:7" ht="110.25">
      <c r="A18" s="3" t="s">
        <v>46</v>
      </c>
      <c r="B18" s="25" t="s">
        <v>45</v>
      </c>
      <c r="C18" s="9">
        <f>C19</f>
        <v>71639</v>
      </c>
      <c r="D18" s="9">
        <f>D19</f>
        <v>66596.22</v>
      </c>
      <c r="E18" s="8">
        <f t="shared" si="1"/>
        <v>92.96084534960009</v>
      </c>
      <c r="F18" s="24">
        <f>F19</f>
        <v>56005.07</v>
      </c>
      <c r="G18" s="16">
        <f t="shared" si="0"/>
        <v>118.91105573120433</v>
      </c>
    </row>
    <row r="19" spans="1:7" ht="141.75">
      <c r="A19" s="22" t="s">
        <v>47</v>
      </c>
      <c r="B19" s="6" t="s">
        <v>48</v>
      </c>
      <c r="C19" s="17">
        <v>71639</v>
      </c>
      <c r="D19" s="23">
        <v>66596.22</v>
      </c>
      <c r="E19" s="8">
        <f t="shared" si="1"/>
        <v>92.96084534960009</v>
      </c>
      <c r="F19" s="23">
        <v>56005.07</v>
      </c>
      <c r="G19" s="13">
        <f t="shared" si="0"/>
        <v>118.91105573120433</v>
      </c>
    </row>
    <row r="20" spans="1:7" ht="63">
      <c r="A20" s="3" t="s">
        <v>11</v>
      </c>
      <c r="B20" s="4" t="s">
        <v>30</v>
      </c>
      <c r="C20" s="21">
        <f>C21</f>
        <v>8716</v>
      </c>
      <c r="D20" s="21">
        <f>D21</f>
        <v>5975.61</v>
      </c>
      <c r="E20" s="7">
        <f t="shared" si="1"/>
        <v>68.55908673703533</v>
      </c>
      <c r="F20" s="12">
        <f>F21</f>
        <v>7667.53</v>
      </c>
      <c r="G20" s="16">
        <f t="shared" si="0"/>
        <v>77.93396308850437</v>
      </c>
    </row>
    <row r="21" spans="1:7" ht="63">
      <c r="A21" s="11" t="s">
        <v>12</v>
      </c>
      <c r="B21" s="6" t="s">
        <v>31</v>
      </c>
      <c r="C21" s="23">
        <v>8716</v>
      </c>
      <c r="D21" s="18">
        <v>5975.61</v>
      </c>
      <c r="E21" s="8">
        <f t="shared" si="1"/>
        <v>68.55908673703533</v>
      </c>
      <c r="F21" s="18">
        <v>7667.53</v>
      </c>
      <c r="G21" s="13">
        <f t="shared" si="0"/>
        <v>77.93396308850437</v>
      </c>
    </row>
    <row r="22" spans="1:7" ht="31.5">
      <c r="A22" s="26" t="s">
        <v>49</v>
      </c>
      <c r="B22" s="4" t="s">
        <v>50</v>
      </c>
      <c r="C22" s="21">
        <f>C23</f>
        <v>238880.34000000003</v>
      </c>
      <c r="D22" s="21">
        <f>D23</f>
        <v>238880.34000000003</v>
      </c>
      <c r="E22" s="7">
        <f t="shared" si="1"/>
        <v>100</v>
      </c>
      <c r="F22" s="12">
        <f>F23</f>
        <v>273041</v>
      </c>
      <c r="G22" s="13" t="s">
        <v>35</v>
      </c>
    </row>
    <row r="23" spans="1:7" ht="15.75">
      <c r="A23" s="30" t="s">
        <v>57</v>
      </c>
      <c r="B23" s="4" t="s">
        <v>58</v>
      </c>
      <c r="C23" s="21">
        <f>C25+C26+C27</f>
        <v>238880.34000000003</v>
      </c>
      <c r="D23" s="21">
        <f>D25+D26+D27</f>
        <v>238880.34000000003</v>
      </c>
      <c r="E23" s="7">
        <f t="shared" si="1"/>
        <v>100</v>
      </c>
      <c r="F23" s="12">
        <f>F24+F25+F26+F27</f>
        <v>273041</v>
      </c>
      <c r="G23" s="13"/>
    </row>
    <row r="24" spans="1:7" ht="78.75">
      <c r="A24" s="11" t="s">
        <v>61</v>
      </c>
      <c r="B24" s="6" t="s">
        <v>78</v>
      </c>
      <c r="C24" s="23">
        <v>0</v>
      </c>
      <c r="D24" s="23">
        <v>0</v>
      </c>
      <c r="E24" s="8">
        <v>0</v>
      </c>
      <c r="F24" s="31">
        <v>273041</v>
      </c>
      <c r="G24" s="13">
        <v>0</v>
      </c>
    </row>
    <row r="25" spans="1:7" ht="78.75">
      <c r="A25" s="11" t="s">
        <v>61</v>
      </c>
      <c r="B25" s="6" t="s">
        <v>62</v>
      </c>
      <c r="C25" s="23">
        <v>48518</v>
      </c>
      <c r="D25" s="18">
        <v>48518</v>
      </c>
      <c r="E25" s="8">
        <f t="shared" si="1"/>
        <v>100</v>
      </c>
      <c r="F25" s="31">
        <v>0</v>
      </c>
      <c r="G25" s="13"/>
    </row>
    <row r="26" spans="1:7" ht="101.25" customHeight="1">
      <c r="A26" s="11" t="s">
        <v>63</v>
      </c>
      <c r="B26" s="6" t="s">
        <v>64</v>
      </c>
      <c r="C26" s="23">
        <v>17496.24</v>
      </c>
      <c r="D26" s="18">
        <v>17496.24</v>
      </c>
      <c r="E26" s="8">
        <f t="shared" si="1"/>
        <v>100</v>
      </c>
      <c r="F26" s="31">
        <v>0</v>
      </c>
      <c r="G26" s="13"/>
    </row>
    <row r="27" spans="1:7" ht="126">
      <c r="A27" s="11" t="s">
        <v>65</v>
      </c>
      <c r="B27" s="6" t="s">
        <v>66</v>
      </c>
      <c r="C27" s="23">
        <v>172866.1</v>
      </c>
      <c r="D27" s="18">
        <v>172866.1</v>
      </c>
      <c r="E27" s="8">
        <f t="shared" si="1"/>
        <v>100</v>
      </c>
      <c r="F27" s="23">
        <v>0</v>
      </c>
      <c r="G27" s="13" t="s">
        <v>35</v>
      </c>
    </row>
    <row r="28" spans="1:7" ht="31.5">
      <c r="A28" s="3" t="s">
        <v>13</v>
      </c>
      <c r="B28" s="4" t="s">
        <v>32</v>
      </c>
      <c r="C28" s="9">
        <f>C29</f>
        <v>10716890.870000001</v>
      </c>
      <c r="D28" s="9">
        <f>D29</f>
        <v>8329049.699999999</v>
      </c>
      <c r="E28" s="7">
        <f>D28/C28*100</f>
        <v>77.7189000152616</v>
      </c>
      <c r="F28" s="12">
        <f>F29</f>
        <v>7362168.119999999</v>
      </c>
      <c r="G28" s="16">
        <f t="shared" si="0"/>
        <v>113.13310921783189</v>
      </c>
    </row>
    <row r="29" spans="1:7" ht="78.75">
      <c r="A29" s="3" t="s">
        <v>14</v>
      </c>
      <c r="B29" s="4" t="s">
        <v>33</v>
      </c>
      <c r="C29" s="9">
        <f>C30+C33+C36+C38</f>
        <v>10716890.870000001</v>
      </c>
      <c r="D29" s="9">
        <f>D30+D33+D36+D38</f>
        <v>8329049.699999999</v>
      </c>
      <c r="E29" s="7">
        <f>D29/C29*100</f>
        <v>77.7189000152616</v>
      </c>
      <c r="F29" s="12">
        <f>F30+F33+F36+F38</f>
        <v>7362168.119999999</v>
      </c>
      <c r="G29" s="16">
        <f t="shared" si="0"/>
        <v>113.13310921783189</v>
      </c>
    </row>
    <row r="30" spans="1:7" ht="35.25" customHeight="1">
      <c r="A30" s="3" t="s">
        <v>15</v>
      </c>
      <c r="B30" s="4" t="s">
        <v>38</v>
      </c>
      <c r="C30" s="9">
        <f>C31+C32</f>
        <v>6883835.92</v>
      </c>
      <c r="D30" s="9">
        <f>D31+D32</f>
        <v>5162879.92</v>
      </c>
      <c r="E30" s="7">
        <f aca="true" t="shared" si="2" ref="E30:E40">D30/C30*100</f>
        <v>75.0000432898174</v>
      </c>
      <c r="F30" s="12">
        <f>F31+F32</f>
        <v>5025785.85</v>
      </c>
      <c r="G30" s="16">
        <f t="shared" si="0"/>
        <v>102.72781360152861</v>
      </c>
    </row>
    <row r="31" spans="1:7" ht="78.75">
      <c r="A31" s="22" t="s">
        <v>51</v>
      </c>
      <c r="B31" s="6" t="s">
        <v>39</v>
      </c>
      <c r="C31" s="17">
        <v>6354400</v>
      </c>
      <c r="D31" s="18">
        <v>4765801</v>
      </c>
      <c r="E31" s="8">
        <f t="shared" si="2"/>
        <v>75.00001573712703</v>
      </c>
      <c r="F31" s="18">
        <v>4765801</v>
      </c>
      <c r="G31" s="13">
        <f t="shared" si="0"/>
        <v>100</v>
      </c>
    </row>
    <row r="32" spans="1:7" ht="63">
      <c r="A32" s="22" t="s">
        <v>37</v>
      </c>
      <c r="B32" s="6" t="s">
        <v>40</v>
      </c>
      <c r="C32" s="17">
        <v>529435.92</v>
      </c>
      <c r="D32" s="18">
        <v>397078.92</v>
      </c>
      <c r="E32" s="8">
        <f t="shared" si="2"/>
        <v>75.0003739829364</v>
      </c>
      <c r="F32" s="18">
        <v>259984.85</v>
      </c>
      <c r="G32" s="13">
        <f t="shared" si="0"/>
        <v>152.73156108904038</v>
      </c>
    </row>
    <row r="33" spans="1:7" ht="47.25">
      <c r="A33" s="28" t="s">
        <v>54</v>
      </c>
      <c r="B33" s="27" t="s">
        <v>53</v>
      </c>
      <c r="C33" s="14">
        <f>C34+C35</f>
        <v>1264017.1600000001</v>
      </c>
      <c r="D33" s="14">
        <f>D34+D35</f>
        <v>1264017.1600000001</v>
      </c>
      <c r="E33" s="7">
        <f t="shared" si="2"/>
        <v>100</v>
      </c>
      <c r="F33" s="9">
        <f>F34+F35</f>
        <v>900000</v>
      </c>
      <c r="G33" s="13">
        <f t="shared" si="0"/>
        <v>140.4463511111111</v>
      </c>
    </row>
    <row r="34" spans="1:7" ht="63">
      <c r="A34" s="29" t="s">
        <v>67</v>
      </c>
      <c r="B34" s="5" t="s">
        <v>68</v>
      </c>
      <c r="C34" s="17">
        <v>417263</v>
      </c>
      <c r="D34" s="17">
        <v>417263</v>
      </c>
      <c r="E34" s="8">
        <f t="shared" si="2"/>
        <v>100</v>
      </c>
      <c r="F34" s="17">
        <v>0</v>
      </c>
      <c r="G34" s="13">
        <v>0</v>
      </c>
    </row>
    <row r="35" spans="1:7" ht="31.5">
      <c r="A35" s="29" t="s">
        <v>55</v>
      </c>
      <c r="B35" s="5" t="s">
        <v>56</v>
      </c>
      <c r="C35" s="17">
        <v>846754.16</v>
      </c>
      <c r="D35" s="17">
        <v>846754.16</v>
      </c>
      <c r="E35" s="8">
        <f t="shared" si="2"/>
        <v>100</v>
      </c>
      <c r="F35" s="17">
        <v>900000</v>
      </c>
      <c r="G35" s="13">
        <f t="shared" si="0"/>
        <v>94.08379555555555</v>
      </c>
    </row>
    <row r="36" spans="1:7" ht="47.25">
      <c r="A36" s="3" t="s">
        <v>16</v>
      </c>
      <c r="B36" s="4" t="s">
        <v>41</v>
      </c>
      <c r="C36" s="9">
        <f>C37</f>
        <v>115400</v>
      </c>
      <c r="D36" s="9">
        <f>D37</f>
        <v>77720.85</v>
      </c>
      <c r="E36" s="7">
        <f t="shared" si="2"/>
        <v>67.34909012131716</v>
      </c>
      <c r="F36" s="9">
        <f>F37</f>
        <v>55575.75</v>
      </c>
      <c r="G36" s="16">
        <f>D36/F36*100</f>
        <v>139.84669572610358</v>
      </c>
    </row>
    <row r="37" spans="1:7" ht="110.25">
      <c r="A37" s="22" t="s">
        <v>52</v>
      </c>
      <c r="B37" s="6" t="s">
        <v>42</v>
      </c>
      <c r="C37" s="17">
        <v>115400</v>
      </c>
      <c r="D37" s="18">
        <v>77720.85</v>
      </c>
      <c r="E37" s="8">
        <f t="shared" si="2"/>
        <v>67.34909012131716</v>
      </c>
      <c r="F37" s="18">
        <v>55575.75</v>
      </c>
      <c r="G37" s="13">
        <f>D37/F37*100</f>
        <v>139.84669572610358</v>
      </c>
    </row>
    <row r="38" spans="1:7" ht="31.5">
      <c r="A38" s="3" t="s">
        <v>17</v>
      </c>
      <c r="B38" s="4" t="s">
        <v>43</v>
      </c>
      <c r="C38" s="9">
        <f>C39</f>
        <v>2453637.79</v>
      </c>
      <c r="D38" s="9">
        <f>D39</f>
        <v>1824431.77</v>
      </c>
      <c r="E38" s="7">
        <f t="shared" si="2"/>
        <v>74.35619786407023</v>
      </c>
      <c r="F38" s="12">
        <f>F39</f>
        <v>1380806.52</v>
      </c>
      <c r="G38" s="16">
        <f>D38/F38*100</f>
        <v>132.12798053705598</v>
      </c>
    </row>
    <row r="39" spans="1:7" ht="126">
      <c r="A39" s="11" t="s">
        <v>18</v>
      </c>
      <c r="B39" s="6" t="s">
        <v>44</v>
      </c>
      <c r="C39" s="17">
        <v>2453637.79</v>
      </c>
      <c r="D39" s="18">
        <v>1824431.77</v>
      </c>
      <c r="E39" s="8">
        <f t="shared" si="2"/>
        <v>74.35619786407023</v>
      </c>
      <c r="F39" s="18">
        <v>1380806.52</v>
      </c>
      <c r="G39" s="13">
        <f>D39/F39*100</f>
        <v>132.12798053705598</v>
      </c>
    </row>
    <row r="40" spans="1:7" ht="15.75">
      <c r="A40" s="36" t="s">
        <v>36</v>
      </c>
      <c r="B40" s="37"/>
      <c r="C40" s="14">
        <f>C5+C28</f>
        <v>12284729.21</v>
      </c>
      <c r="D40" s="14">
        <f>D5+D28</f>
        <v>9471317.709999999</v>
      </c>
      <c r="E40" s="7">
        <f t="shared" si="2"/>
        <v>77.09830268208246</v>
      </c>
      <c r="F40" s="12">
        <f>F5+F28</f>
        <v>8418440.129999999</v>
      </c>
      <c r="G40" s="16">
        <f>D40/F40*100</f>
        <v>112.506801304531</v>
      </c>
    </row>
  </sheetData>
  <sheetProtection/>
  <mergeCells count="9">
    <mergeCell ref="F3:F4"/>
    <mergeCell ref="G3:G4"/>
    <mergeCell ref="A1:G1"/>
    <mergeCell ref="A40:B40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2018-10-22T06:58:56Z</dcterms:created>
  <dcterms:modified xsi:type="dcterms:W3CDTF">2023-10-09T06:58:19Z</dcterms:modified>
  <cp:category/>
  <cp:version/>
  <cp:contentType/>
  <cp:contentStatus/>
</cp:coreProperties>
</file>